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activeTab="0"/>
  </bookViews>
  <sheets>
    <sheet name="Лист 2 (пляж -8,4)" sheetId="1" r:id="rId1"/>
  </sheets>
  <definedNames/>
  <calcPr fullCalcOnLoad="1"/>
</workbook>
</file>

<file path=xl/sharedStrings.xml><?xml version="1.0" encoding="utf-8"?>
<sst xmlns="http://schemas.openxmlformats.org/spreadsheetml/2006/main" count="128" uniqueCount="123">
  <si>
    <t>КБК</t>
  </si>
  <si>
    <t>Наименование налога</t>
  </si>
  <si>
    <t>10000000000000000</t>
  </si>
  <si>
    <t>НАЛОГОВЫЕ И НЕНАЛОГОВЫЕ ДОХОДЫ</t>
  </si>
  <si>
    <t>10100000000000000</t>
  </si>
  <si>
    <t>НАЛОГ НА ПРИБЫЛЬ, ДОХОДЫ</t>
  </si>
  <si>
    <t>10102000010000110</t>
  </si>
  <si>
    <t>Налог на доходы физических лиц</t>
  </si>
  <si>
    <t>10500000000000000</t>
  </si>
  <si>
    <t>НАЛОГИ НА СОВОКУПНЫЙ ДОХОД</t>
  </si>
  <si>
    <t>10503000000000000</t>
  </si>
  <si>
    <t>Единый сельскохозяйственный налог</t>
  </si>
  <si>
    <t>10503010010000110</t>
  </si>
  <si>
    <t>10600000000000000</t>
  </si>
  <si>
    <t>НАЛОГИ НА ИМУЩЕСТВО</t>
  </si>
  <si>
    <t>Налог на имущество физических лиц</t>
  </si>
  <si>
    <t>10601030101000110</t>
  </si>
  <si>
    <t>10606000000000000</t>
  </si>
  <si>
    <t>Земельный налог</t>
  </si>
  <si>
    <t>20000000000000000</t>
  </si>
  <si>
    <t>БЕЗВОЗМЕЗДНЫЕ ПОСТУПЛЕНИЯ</t>
  </si>
  <si>
    <t>20200000000000000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</si>
  <si>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</si>
  <si>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</si>
  <si>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</si>
  <si>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10102010010000110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</si>
  <si>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</si>
  <si>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</si>
  <si>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</si>
  <si>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Иные межбюджетные трансферты</t>
  </si>
  <si>
    <t>10102020010000110</t>
  </si>
  <si>
    <t>10102030010000110</t>
  </si>
  <si>
    <t>Налог на доходы физических лиц с доходов, полученных от осуществ-ления деятельности физическими лицами, зарегистрированными в качестве индивидуальных предпри-нимателей, нотариусов, занимаю-щихся частной практикой, адвока-тов, учредивших адвокатские каби-неты, и других лиц, занимающихся частной практикой в соответствии со статьей 227 Налогового кодекса Российской Федерации</t>
  </si>
  <si>
    <t>Сумма на 2021 год (тыс. руб.)</t>
  </si>
  <si>
    <t>20215001100000150</t>
  </si>
  <si>
    <t>20235118000000150</t>
  </si>
  <si>
    <t>20235118100000150</t>
  </si>
  <si>
    <t>20249000000000150</t>
  </si>
  <si>
    <t>20249999100000150</t>
  </si>
  <si>
    <t>Субвенции бюджетам на осущес-твление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</si>
  <si>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</si>
  <si>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r>
      <t>Налог на доходы физических лиц с доходов, источником которых явля-ется налоговый агент, за исключе-нием доходов, в отношении кото-рых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</si>
  <si>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физичес-кими лицами в соответствии со статьей 228 Налогового кодекса Российской Федерации</t>
  </si>
  <si>
    <t>10601000000000000</t>
  </si>
  <si>
    <t>Земельный налог с организаций</t>
  </si>
  <si>
    <t>10606030000000000</t>
  </si>
  <si>
    <t>Земельный налог с физических лиц</t>
  </si>
  <si>
    <t>10606040000000110</t>
  </si>
  <si>
    <t>БЕЗВОЗМЕЗДНЫЕ ПОСТУПЛЕНИЯ ОТ ДРУГИХ  БЮДЖЕТОВ БЮДЖЕТНОЙ СИСТЕМЫ РОССИЙСКОЙ ФЕДЕРАЦИИ</t>
  </si>
  <si>
    <t>Дотации на выравнивание бюджетной обеспеченности</t>
  </si>
  <si>
    <t>20235000000000000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</si>
  <si>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</si>
  <si>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</si>
  <si>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20240000000000150</t>
  </si>
  <si>
    <t>Сумма на 2020 год        (тыс. руб)</t>
  </si>
  <si>
    <t>Сумма на 2022 год (тыс. руб.)</t>
  </si>
  <si>
    <t>10606033000000110</t>
  </si>
  <si>
    <t>10606043000000110</t>
  </si>
  <si>
    <t>11300000000000000</t>
  </si>
  <si>
    <t>Доходы от оказания платных услуг и компенсации затрат государства</t>
  </si>
  <si>
    <t>11302995100000130</t>
  </si>
  <si>
    <t>Доходы от компенсации затрат государств</t>
  </si>
  <si>
    <t>ДОХОДЫ  бюджета муниципального образования Центральное Веневского района на 2020 год  и на плановый период 2021 и 2022 годов по группам, подгруппам, статьям и подстатьям классификации доходов бюджетов Российской Федерации</t>
  </si>
  <si>
    <t>20210000000000000</t>
  </si>
  <si>
    <t>20210001000000150</t>
  </si>
  <si>
    <t>Дотации бюджетам сельских поселе-ний на выравнивание бюджетной обеспеченности из бюжета субъекта Российской Федерации</t>
  </si>
  <si>
    <t>20216001100000150</t>
  </si>
  <si>
    <t>Дотации бюджетам сельских поселе-ний на выравнивание бюджетной обеспеченности из бюжетов муниципальных районов</t>
  </si>
  <si>
    <t>11300000000000130</t>
  </si>
  <si>
    <t>ДОХОДЫ ОТ ОКАЗАНИЯ ПЛАТНЫХ УСЛУГ И КОМПЕНСАЦИИ ЗАТРАТ ГОСУДАРСТВА</t>
  </si>
  <si>
    <t xml:space="preserve">11600000000000140 </t>
  </si>
  <si>
    <t xml:space="preserve">Приложение № 3
к  решению Собрания депутатов муниципального образования Центральное Веневского района  от24.12. 2019  № 18/4  "О бюджете  муниципального образования Центральное  Веневского района на 2020 год и на плановый период 2021 и 2022 годов" </t>
  </si>
  <si>
    <t>20700000000000000</t>
  </si>
  <si>
    <t>Прочие безвозмездные поступления</t>
  </si>
  <si>
    <t>20705020100000150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</si>
  <si>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</si>
  <si>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20229999100000150</t>
  </si>
  <si>
    <t>11400000000000000</t>
  </si>
  <si>
    <t>ДОХОДЫ ОТ ПРОДАЖИ МАТЕРИАЛЬНЫХ И НЕМАТЕРИАЛЬНЫХ АКТИВОВ</t>
  </si>
  <si>
    <t>11400000000000410</t>
  </si>
  <si>
    <t>Доходы от реализации иного имущества, находящегося в собствености сельских поселений (за исключением имущества муниципаль-ных бюджетных и автономных учреждений, а также имущества муниципальных унитарных предприятий, в т.ч. казенных), в части реализации основных средств  по указаному имуществу</t>
  </si>
  <si>
    <t>11402053100000410</t>
  </si>
  <si>
    <t>ШТРАФЫ, САНКЦИИ, ВОЗМЕЩЕНИЕ УЩЕРБА</t>
  </si>
  <si>
    <t>11406025100000430</t>
  </si>
  <si>
    <t>11400000000000430</t>
  </si>
  <si>
    <t>Доходы от продажи земельных участков, находящихся в собствености сельских поселений (за исключением земельных участков муниципальных бюджетных и автономных учреждений</t>
  </si>
  <si>
    <t>Доходы от денежных взысканий (штрафов), поступающие в счет погашения задолжености, образовавшейся до 1 января 2020 г., подлежащие зачислению в бюджет муниципального образования по нормативам, действовавшим в  2019 году</t>
  </si>
  <si>
    <t xml:space="preserve">11610123010101 140 </t>
  </si>
  <si>
    <t>20219000000000000</t>
  </si>
  <si>
    <t>ПРОЧИЕ ДОТАЦИИ</t>
  </si>
  <si>
    <t>20219999100000150</t>
  </si>
  <si>
    <t>Прочие дотации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</si>
  <si>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муниципаль-ных бюджетных и автономных учреждений, а также имущества муниципальных унитарных предприятий, в т.ч. казенных), в части реализации основных средств  по указаному имуществу</t>
  </si>
  <si>
    <t>Прочие субсидии бюджетам сельских поселений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</si>
  <si>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</si>
  <si>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</si>
  <si>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</si>
  <si>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</si>
  <si>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</si>
  <si>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</si>
  <si>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</si>
  <si>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</si>
  <si>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</si>
  <si>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</si>
  <si>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</si>
  <si>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</si>
  <si>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</si>
  <si>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</si>
  <si>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10503010012100110</t>
  </si>
  <si>
    <t>Единый сельскохозяйственный налог (пени по соответствующему платежу)</t>
  </si>
  <si>
    <t>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</si>
  <si>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</si>
  <si>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</si>
  <si>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</si>
  <si>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</si>
  <si>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</si>
  <si>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10606033103000110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</si>
  <si>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</si>
  <si>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10606033104000110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</si>
  <si>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</si>
  <si>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</si>
  <si>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</si>
  <si>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Приложение № 1
к  решению Собрания депутатов муниципального образования Центральное Веневского района  от 25.12. 2020  № 28/2  "О внесении изменений в решение Собрания депутатов муниципального образования 24.12. 2019  №18/4 "О бюджете  муниципального образования Центральное  Веневского района на 2020 год и на плановый период 2021 и 2022 годов"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</si>
</sst>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77" fontId="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172" fontId="6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" fontId="6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left" vertical="top" wrapText="1"/>
    </xf>
    <xf numFmtId="0" fontId="4" fillId="32" borderId="16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vertical="top" wrapText="1"/>
    </xf>
    <xf numFmtId="0" fontId="8" fillId="0" borderId="13" xfId="0" applyFont="1" applyBorder="1" applyAlignment="1">
      <alignment wrapText="1"/>
    </xf>
    <xf numFmtId="0" fontId="4" fillId="0" borderId="15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1" fontId="4" fillId="0" borderId="17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49" fontId="4" fillId="0" borderId="19" xfId="0" applyNumberFormat="1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8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49" fontId="4" fillId="0" borderId="21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5" fillId="0" borderId="19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49" fontId="4" fillId="0" borderId="22" xfId="0" applyNumberFormat="1" applyFont="1" applyBorder="1" applyAlignment="1">
      <alignment vertical="top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178" fontId="4" fillId="0" borderId="24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59">
      <selection activeCell="C49" sqref="C49"/>
    </sheetView>
  </sheetViews>
  <sheetFormatPr defaultColWidth="9.00390625" defaultRowHeight="12.75"/>
  <cols>
    <col min="1" max="1" width="20.125" style="1" customWidth="1"/>
    <col min="2" max="2" width="38.875" style="0" customWidth="1"/>
    <col min="3" max="3" width="15.00390625" style="9" customWidth="1"/>
    <col min="4" max="4" width="12.875" style="0" customWidth="1"/>
    <col min="5" max="5" width="15.375" style="0" customWidth="1"/>
  </cols>
  <sheetData>
    <row r="1" spans="1:5" s="41" customFormat="1" ht="141" customHeight="1">
      <c r="A1" s="40"/>
      <c r="C1" s="62" t="s">
        <v>122</v>
      </c>
      <c r="D1" s="62"/>
      <c r="E1" s="62"/>
    </row>
    <row r="2" spans="1:5" s="41" customFormat="1" ht="113.25" customHeight="1">
      <c r="A2" s="40"/>
      <c r="C2" s="62" t="s">
        <v>71</v>
      </c>
      <c r="D2" s="63"/>
      <c r="E2" s="63"/>
    </row>
    <row r="3" spans="1:5" ht="47.25" customHeight="1">
      <c r="A3" s="64" t="s">
        <v>62</v>
      </c>
      <c r="B3" s="64"/>
      <c r="C3" s="64"/>
      <c r="D3" s="64"/>
      <c r="E3" s="64"/>
    </row>
    <row r="4" spans="1:5" ht="48" customHeight="1">
      <c r="A4" s="31" t="s">
        <v>0</v>
      </c>
      <c r="B4" s="15" t="s">
        <v>1</v>
      </c>
      <c r="C4" s="37" t="s">
        <v>54</v>
      </c>
      <c r="D4" s="37" t="s">
        <v>33</v>
      </c>
      <c r="E4" s="37" t="s">
        <v>55</v>
      </c>
    </row>
    <row r="5" spans="1:6" ht="31.5">
      <c r="A5" s="32" t="s">
        <v>2</v>
      </c>
      <c r="B5" s="16" t="s">
        <v>3</v>
      </c>
      <c r="C5" s="55">
        <f>C6+C18+C23+C37+C39+C44</f>
        <v>24454</v>
      </c>
      <c r="D5" s="55">
        <f>D6+D18+D23+D37+D44</f>
        <v>24543.5</v>
      </c>
      <c r="E5" s="55">
        <f>E6+E18+E23+E37+E44</f>
        <v>24953.8</v>
      </c>
      <c r="F5" s="47"/>
    </row>
    <row r="6" spans="1:5" ht="18" customHeight="1">
      <c r="A6" s="32" t="s">
        <v>4</v>
      </c>
      <c r="B6" s="16" t="s">
        <v>5</v>
      </c>
      <c r="C6" s="55">
        <f>C7</f>
        <v>1143.7</v>
      </c>
      <c r="D6" s="55">
        <f>D7</f>
        <v>1440.7</v>
      </c>
      <c r="E6" s="55">
        <f>E7</f>
        <v>1527.1000000000001</v>
      </c>
    </row>
    <row r="7" spans="1:5" ht="17.25" customHeight="1">
      <c r="A7" s="32" t="s">
        <v>6</v>
      </c>
      <c r="B7" s="17" t="s">
        <v>7</v>
      </c>
      <c r="C7" s="55">
        <f>C8+C9+C10+C11+C12+C13+C14+C15+C16+C17</f>
        <v>1143.7</v>
      </c>
      <c r="D7" s="55">
        <f>D8+D9+D10+D11+D12+D13+D14+D15+D16+D17</f>
        <v>1440.7</v>
      </c>
      <c r="E7" s="55">
        <f>E8+E9+E10+E11+E12+E13+E14+E15+E16+E17</f>
        <v>1527.1000000000001</v>
      </c>
    </row>
    <row r="8" spans="1:5" ht="131.25" customHeight="1">
      <c r="A8" s="33" t="s">
        <v>25</v>
      </c>
      <c r="B8" s="18" t="s">
        <v>41</v>
      </c>
      <c r="C8" s="55">
        <f>1100</f>
        <v>1100</v>
      </c>
      <c r="D8" s="56">
        <v>1423.3</v>
      </c>
      <c r="E8" s="56">
        <v>1508.7</v>
      </c>
    </row>
    <row r="9" spans="1:5" ht="187.5" customHeight="1">
      <c r="A9" s="13" t="s">
        <v>30</v>
      </c>
      <c r="B9" s="19" t="s">
        <v>32</v>
      </c>
      <c r="C9" s="55">
        <v>3.5</v>
      </c>
      <c r="D9" s="56">
        <v>0.9</v>
      </c>
      <c r="E9" s="56">
        <v>0.9</v>
      </c>
    </row>
    <row r="10" spans="1:5" ht="78" customHeight="1">
      <c r="A10" s="13" t="s">
        <v>31</v>
      </c>
      <c r="B10" s="19" t="s">
        <v>42</v>
      </c>
      <c r="C10" s="55">
        <v>9</v>
      </c>
      <c r="D10" s="56">
        <v>16.5</v>
      </c>
      <c r="E10" s="56">
        <v>17.5</v>
      </c>
    </row>
    <row r="11" spans="1:5" ht="253.5" customHeight="1">
      <c r="A11" s="13" t="s">
        <v>94</v>
      </c>
      <c r="B11" s="53" t="s">
        <v>95</v>
      </c>
      <c r="C11" s="55">
        <v>18.5</v>
      </c>
      <c r="D11" s="56">
        <v>0</v>
      </c>
      <c r="E11" s="56">
        <v>0</v>
      </c>
    </row>
    <row r="12" spans="1:5" ht="219.75" customHeight="1">
      <c r="A12" s="13" t="s">
        <v>96</v>
      </c>
      <c r="B12" s="53" t="s">
        <v>97</v>
      </c>
      <c r="C12" s="55">
        <v>0.1</v>
      </c>
      <c r="D12" s="56">
        <v>0</v>
      </c>
      <c r="E12" s="56">
        <v>0</v>
      </c>
    </row>
    <row r="13" spans="1:5" ht="172.5" customHeight="1">
      <c r="A13" s="13" t="s">
        <v>98</v>
      </c>
      <c r="B13" s="53" t="s">
        <v>99</v>
      </c>
      <c r="C13" s="55">
        <v>3.4</v>
      </c>
      <c r="D13" s="56">
        <v>0</v>
      </c>
      <c r="E13" s="56">
        <v>0</v>
      </c>
    </row>
    <row r="14" spans="1:5" ht="127.5" customHeight="1">
      <c r="A14" s="13" t="s">
        <v>100</v>
      </c>
      <c r="B14" s="53" t="s">
        <v>101</v>
      </c>
      <c r="C14" s="55">
        <v>9</v>
      </c>
      <c r="D14" s="56">
        <v>0</v>
      </c>
      <c r="E14" s="56">
        <v>0</v>
      </c>
    </row>
    <row r="15" spans="1:5" ht="92.25" customHeight="1">
      <c r="A15" s="13" t="s">
        <v>102</v>
      </c>
      <c r="B15" s="53" t="s">
        <v>103</v>
      </c>
      <c r="C15" s="55">
        <v>0</v>
      </c>
      <c r="D15" s="56">
        <v>0</v>
      </c>
      <c r="E15" s="56">
        <v>0</v>
      </c>
    </row>
    <row r="16" spans="1:5" ht="144" customHeight="1">
      <c r="A16" s="13" t="s">
        <v>104</v>
      </c>
      <c r="B16" s="53" t="s">
        <v>105</v>
      </c>
      <c r="C16" s="55">
        <v>0.2</v>
      </c>
      <c r="D16" s="56">
        <v>0</v>
      </c>
      <c r="E16" s="56">
        <v>0</v>
      </c>
    </row>
    <row r="17" spans="1:5" ht="78" customHeight="1">
      <c r="A17" s="13" t="s">
        <v>106</v>
      </c>
      <c r="B17" s="53" t="s">
        <v>107</v>
      </c>
      <c r="C17" s="55">
        <v>0</v>
      </c>
      <c r="D17" s="56">
        <v>0</v>
      </c>
      <c r="E17" s="56">
        <v>0</v>
      </c>
    </row>
    <row r="18" spans="1:5" ht="33.75" customHeight="1">
      <c r="A18" s="34" t="s">
        <v>8</v>
      </c>
      <c r="B18" s="20" t="s">
        <v>9</v>
      </c>
      <c r="C18" s="55">
        <f>C19+C21+C22</f>
        <v>198.39999999999998</v>
      </c>
      <c r="D18" s="55">
        <f>D19+D21+D22</f>
        <v>436.6</v>
      </c>
      <c r="E18" s="55">
        <f>E19+E21+E22</f>
        <v>458.4</v>
      </c>
    </row>
    <row r="19" spans="1:5" ht="18.75" customHeight="1">
      <c r="A19" s="32" t="s">
        <v>10</v>
      </c>
      <c r="B19" s="21" t="s">
        <v>11</v>
      </c>
      <c r="C19" s="55">
        <f>C20</f>
        <v>192.5</v>
      </c>
      <c r="D19" s="55">
        <f>D20</f>
        <v>436.6</v>
      </c>
      <c r="E19" s="55">
        <f>E20</f>
        <v>458.4</v>
      </c>
    </row>
    <row r="20" spans="1:5" ht="20.25" customHeight="1">
      <c r="A20" s="32" t="s">
        <v>12</v>
      </c>
      <c r="B20" s="21" t="s">
        <v>11</v>
      </c>
      <c r="C20" s="55">
        <v>192.5</v>
      </c>
      <c r="D20" s="56">
        <v>436.6</v>
      </c>
      <c r="E20" s="56">
        <v>458.4</v>
      </c>
    </row>
    <row r="21" spans="1:5" ht="31.5" customHeight="1">
      <c r="A21" s="32" t="s">
        <v>108</v>
      </c>
      <c r="B21" s="21" t="s">
        <v>109</v>
      </c>
      <c r="C21" s="55">
        <v>3.2</v>
      </c>
      <c r="D21" s="56">
        <v>0</v>
      </c>
      <c r="E21" s="56">
        <v>0</v>
      </c>
    </row>
    <row r="22" spans="1:5" ht="80.25" customHeight="1">
      <c r="A22" s="32" t="s">
        <v>110</v>
      </c>
      <c r="B22" s="21" t="s">
        <v>111</v>
      </c>
      <c r="C22" s="55">
        <v>2.7</v>
      </c>
      <c r="D22" s="56">
        <v>0</v>
      </c>
      <c r="E22" s="56">
        <v>0</v>
      </c>
    </row>
    <row r="23" spans="1:5" ht="18.75" customHeight="1">
      <c r="A23" s="32" t="s">
        <v>13</v>
      </c>
      <c r="B23" s="22" t="s">
        <v>14</v>
      </c>
      <c r="C23" s="55">
        <f>C24+C27</f>
        <v>22863.7</v>
      </c>
      <c r="D23" s="55">
        <f>D24+D27</f>
        <v>22645.9</v>
      </c>
      <c r="E23" s="55">
        <f>E24+E27</f>
        <v>22948</v>
      </c>
    </row>
    <row r="24" spans="1:5" ht="18" customHeight="1">
      <c r="A24" s="33" t="s">
        <v>43</v>
      </c>
      <c r="B24" s="23" t="s">
        <v>15</v>
      </c>
      <c r="C24" s="55">
        <f>C25+C26</f>
        <v>1717.7</v>
      </c>
      <c r="D24" s="55">
        <f>D25+D26</f>
        <v>1619.4</v>
      </c>
      <c r="E24" s="55">
        <f>E25+E26</f>
        <v>1769.7</v>
      </c>
    </row>
    <row r="25" spans="1:5" ht="76.5" customHeight="1">
      <c r="A25" s="13" t="s">
        <v>16</v>
      </c>
      <c r="B25" s="53" t="s">
        <v>28</v>
      </c>
      <c r="C25" s="55">
        <f>1580-203.8+291.8</f>
        <v>1668</v>
      </c>
      <c r="D25" s="57">
        <v>1619.4</v>
      </c>
      <c r="E25" s="55">
        <v>1769.7</v>
      </c>
    </row>
    <row r="26" spans="1:5" ht="96.75" customHeight="1">
      <c r="A26" s="54" t="s">
        <v>112</v>
      </c>
      <c r="B26" s="6" t="s">
        <v>113</v>
      </c>
      <c r="C26" s="58">
        <v>49.7</v>
      </c>
      <c r="D26" s="59">
        <v>0</v>
      </c>
      <c r="E26" s="58">
        <v>0</v>
      </c>
    </row>
    <row r="27" spans="1:5" ht="16.5" customHeight="1">
      <c r="A27" s="33" t="s">
        <v>17</v>
      </c>
      <c r="B27" s="23" t="s">
        <v>18</v>
      </c>
      <c r="C27" s="58">
        <f>C28+C33</f>
        <v>21146</v>
      </c>
      <c r="D27" s="58">
        <f>D28+D33</f>
        <v>21026.5</v>
      </c>
      <c r="E27" s="58">
        <f>E28+E33</f>
        <v>21178.3</v>
      </c>
    </row>
    <row r="28" spans="1:5" ht="16.5" customHeight="1">
      <c r="A28" s="13" t="s">
        <v>45</v>
      </c>
      <c r="B28" s="38" t="s">
        <v>44</v>
      </c>
      <c r="C28" s="55">
        <f>C29+C30+C31+C32</f>
        <v>6131.2</v>
      </c>
      <c r="D28" s="55">
        <f>D29+D30+D31+D32</f>
        <v>5848</v>
      </c>
      <c r="E28" s="55">
        <f>E29+E30+E31+E32</f>
        <v>5848</v>
      </c>
    </row>
    <row r="29" spans="1:5" ht="63">
      <c r="A29" s="39" t="s">
        <v>56</v>
      </c>
      <c r="B29" s="24" t="s">
        <v>26</v>
      </c>
      <c r="C29" s="55">
        <f>5930</f>
        <v>5930</v>
      </c>
      <c r="D29" s="55">
        <v>5848</v>
      </c>
      <c r="E29" s="55">
        <v>5848</v>
      </c>
    </row>
    <row r="30" spans="1:5" ht="78.75">
      <c r="A30" s="39" t="s">
        <v>114</v>
      </c>
      <c r="B30" s="24" t="s">
        <v>115</v>
      </c>
      <c r="C30" s="55">
        <v>124.3</v>
      </c>
      <c r="D30" s="55">
        <v>0</v>
      </c>
      <c r="E30" s="55">
        <v>0</v>
      </c>
    </row>
    <row r="31" spans="1:5" ht="126">
      <c r="A31" s="39" t="s">
        <v>116</v>
      </c>
      <c r="B31" s="24" t="s">
        <v>117</v>
      </c>
      <c r="C31" s="55">
        <v>76.9</v>
      </c>
      <c r="D31" s="55">
        <v>0</v>
      </c>
      <c r="E31" s="55">
        <v>0</v>
      </c>
    </row>
    <row r="32" spans="1:5" ht="63">
      <c r="A32" s="39" t="s">
        <v>118</v>
      </c>
      <c r="B32" s="24" t="s">
        <v>119</v>
      </c>
      <c r="C32" s="55">
        <v>0</v>
      </c>
      <c r="D32" s="55">
        <v>0</v>
      </c>
      <c r="E32" s="55">
        <v>0</v>
      </c>
    </row>
    <row r="33" spans="1:5" ht="18.75" customHeight="1">
      <c r="A33" s="39" t="s">
        <v>47</v>
      </c>
      <c r="B33" s="24" t="s">
        <v>46</v>
      </c>
      <c r="C33" s="55">
        <f>C34+C35</f>
        <v>15014.8</v>
      </c>
      <c r="D33" s="55">
        <f>D34+D35</f>
        <v>15178.5</v>
      </c>
      <c r="E33" s="55">
        <f>E34+E35</f>
        <v>15330.3</v>
      </c>
    </row>
    <row r="34" spans="1:5" ht="63" customHeight="1">
      <c r="A34" s="14" t="s">
        <v>57</v>
      </c>
      <c r="B34" s="25" t="s">
        <v>27</v>
      </c>
      <c r="C34" s="55">
        <f>15000-170</f>
        <v>14830</v>
      </c>
      <c r="D34" s="55">
        <v>15178.5</v>
      </c>
      <c r="E34" s="55">
        <v>15330.3</v>
      </c>
    </row>
    <row r="35" spans="1:5" ht="78.75" customHeight="1">
      <c r="A35" s="14" t="s">
        <v>120</v>
      </c>
      <c r="B35" s="25" t="s">
        <v>121</v>
      </c>
      <c r="C35" s="55">
        <v>184.8</v>
      </c>
      <c r="D35" s="55">
        <v>0</v>
      </c>
      <c r="E35" s="55">
        <v>0</v>
      </c>
    </row>
    <row r="36" spans="1:5" ht="66" customHeight="1">
      <c r="A36" s="14" t="s">
        <v>58</v>
      </c>
      <c r="B36" s="25" t="s">
        <v>69</v>
      </c>
      <c r="C36" s="55">
        <f>C37</f>
        <v>1.1</v>
      </c>
      <c r="D36" s="55">
        <f aca="true" t="shared" si="0" ref="C36:E37">D37</f>
        <v>1.1</v>
      </c>
      <c r="E36" s="55">
        <f t="shared" si="0"/>
        <v>1.1</v>
      </c>
    </row>
    <row r="37" spans="1:5" ht="33" customHeight="1">
      <c r="A37" s="14" t="s">
        <v>68</v>
      </c>
      <c r="B37" s="25" t="s">
        <v>59</v>
      </c>
      <c r="C37" s="55">
        <f t="shared" si="0"/>
        <v>1.1</v>
      </c>
      <c r="D37" s="55">
        <f t="shared" si="0"/>
        <v>1.1</v>
      </c>
      <c r="E37" s="55">
        <f t="shared" si="0"/>
        <v>1.1</v>
      </c>
    </row>
    <row r="38" spans="1:5" ht="30" customHeight="1">
      <c r="A38" s="14" t="s">
        <v>60</v>
      </c>
      <c r="B38" s="25" t="s">
        <v>61</v>
      </c>
      <c r="C38" s="55">
        <v>1.1</v>
      </c>
      <c r="D38" s="55">
        <v>1.1</v>
      </c>
      <c r="E38" s="55">
        <v>1.1</v>
      </c>
    </row>
    <row r="39" spans="1:5" ht="48" customHeight="1">
      <c r="A39" s="14" t="s">
        <v>77</v>
      </c>
      <c r="B39" s="25" t="s">
        <v>78</v>
      </c>
      <c r="C39" s="55">
        <f>C40+C42</f>
        <v>240.7</v>
      </c>
      <c r="D39" s="55">
        <f>D40</f>
        <v>0</v>
      </c>
      <c r="E39" s="55">
        <f>E40</f>
        <v>0</v>
      </c>
    </row>
    <row r="40" spans="1:5" ht="159" customHeight="1">
      <c r="A40" s="14" t="s">
        <v>79</v>
      </c>
      <c r="B40" s="25" t="s">
        <v>80</v>
      </c>
      <c r="C40" s="55">
        <f>C41</f>
        <v>66.3</v>
      </c>
      <c r="D40" s="55">
        <f>D41</f>
        <v>0</v>
      </c>
      <c r="E40" s="55">
        <f>E41</f>
        <v>0</v>
      </c>
    </row>
    <row r="41" spans="1:5" ht="100.5" customHeight="1">
      <c r="A41" s="14" t="s">
        <v>81</v>
      </c>
      <c r="B41" s="25" t="s">
        <v>92</v>
      </c>
      <c r="C41" s="55">
        <v>66.3</v>
      </c>
      <c r="D41" s="55">
        <v>0</v>
      </c>
      <c r="E41" s="55">
        <v>0</v>
      </c>
    </row>
    <row r="42" spans="1:5" ht="96" customHeight="1">
      <c r="A42" s="14" t="s">
        <v>84</v>
      </c>
      <c r="B42" s="25" t="s">
        <v>85</v>
      </c>
      <c r="C42" s="55">
        <f>C43</f>
        <v>174.4</v>
      </c>
      <c r="D42" s="55">
        <f>D43</f>
        <v>0</v>
      </c>
      <c r="E42" s="55">
        <f>E43</f>
        <v>0</v>
      </c>
    </row>
    <row r="43" spans="1:5" ht="94.5" customHeight="1">
      <c r="A43" s="14" t="s">
        <v>83</v>
      </c>
      <c r="B43" s="25" t="s">
        <v>85</v>
      </c>
      <c r="C43" s="55">
        <v>174.4</v>
      </c>
      <c r="D43" s="55">
        <v>0</v>
      </c>
      <c r="E43" s="55">
        <v>0</v>
      </c>
    </row>
    <row r="44" spans="1:5" ht="29.25" customHeight="1">
      <c r="A44" s="8">
        <v>11600000000000000</v>
      </c>
      <c r="B44" s="26" t="s">
        <v>82</v>
      </c>
      <c r="C44" s="55">
        <f aca="true" t="shared" si="1" ref="C44:E45">C45</f>
        <v>6.4</v>
      </c>
      <c r="D44" s="55">
        <f t="shared" si="1"/>
        <v>19.2</v>
      </c>
      <c r="E44" s="55">
        <f t="shared" si="1"/>
        <v>19.2</v>
      </c>
    </row>
    <row r="45" spans="1:5" ht="126.75" customHeight="1">
      <c r="A45" s="51" t="s">
        <v>70</v>
      </c>
      <c r="B45" s="26" t="s">
        <v>86</v>
      </c>
      <c r="C45" s="55">
        <f t="shared" si="1"/>
        <v>6.4</v>
      </c>
      <c r="D45" s="55">
        <f t="shared" si="1"/>
        <v>19.2</v>
      </c>
      <c r="E45" s="55">
        <f t="shared" si="1"/>
        <v>19.2</v>
      </c>
    </row>
    <row r="46" spans="1:5" ht="112.5" customHeight="1">
      <c r="A46" s="52" t="s">
        <v>87</v>
      </c>
      <c r="B46" s="26" t="s">
        <v>86</v>
      </c>
      <c r="C46" s="55">
        <v>6.4</v>
      </c>
      <c r="D46" s="55">
        <v>19.2</v>
      </c>
      <c r="E46" s="55">
        <v>19.2</v>
      </c>
    </row>
    <row r="47" spans="1:5" ht="18.75" customHeight="1">
      <c r="A47" s="13" t="s">
        <v>19</v>
      </c>
      <c r="B47" s="27" t="s">
        <v>20</v>
      </c>
      <c r="C47" s="55">
        <f>C48+C63</f>
        <v>20478.300000000003</v>
      </c>
      <c r="D47" s="55">
        <f>D48+D63</f>
        <v>2453.3</v>
      </c>
      <c r="E47" s="55">
        <f>E48+E63</f>
        <v>2377.7</v>
      </c>
    </row>
    <row r="48" spans="1:11" ht="66.75" customHeight="1">
      <c r="A48" s="50" t="s">
        <v>21</v>
      </c>
      <c r="B48" s="22" t="s">
        <v>48</v>
      </c>
      <c r="C48" s="55">
        <f>C49+C55+C57+C60</f>
        <v>18584.600000000002</v>
      </c>
      <c r="D48" s="55">
        <f>D49+D53+D55+D57+D60</f>
        <v>2453.3</v>
      </c>
      <c r="E48" s="55">
        <f>E49+E53+E55+E57+E60</f>
        <v>2377.7</v>
      </c>
      <c r="G48" s="42"/>
      <c r="H48" s="43"/>
      <c r="I48" s="44"/>
      <c r="J48" s="44"/>
      <c r="K48" s="44"/>
    </row>
    <row r="49" spans="1:11" ht="50.25" customHeight="1">
      <c r="A49" s="35" t="s">
        <v>63</v>
      </c>
      <c r="B49" s="22" t="s">
        <v>22</v>
      </c>
      <c r="C49" s="55">
        <f>C50</f>
        <v>842</v>
      </c>
      <c r="D49" s="55">
        <f>D50+D53</f>
        <v>575.8</v>
      </c>
      <c r="E49" s="55">
        <f>E50+E53</f>
        <v>598.3</v>
      </c>
      <c r="G49" s="42"/>
      <c r="H49" s="43"/>
      <c r="I49" s="44"/>
      <c r="J49" s="44"/>
      <c r="K49" s="44"/>
    </row>
    <row r="50" spans="1:11" ht="34.5" customHeight="1">
      <c r="A50" s="36" t="s">
        <v>64</v>
      </c>
      <c r="B50" s="17" t="s">
        <v>49</v>
      </c>
      <c r="C50" s="55">
        <f>C51+C52+C53</f>
        <v>842</v>
      </c>
      <c r="D50" s="55">
        <f>D51+D52</f>
        <v>575.8</v>
      </c>
      <c r="E50" s="55">
        <f>E51+E52</f>
        <v>598.3</v>
      </c>
      <c r="G50" s="42"/>
      <c r="H50" s="45"/>
      <c r="I50" s="44"/>
      <c r="J50" s="46"/>
      <c r="K50" s="46"/>
    </row>
    <row r="51" spans="1:5" ht="64.5" customHeight="1">
      <c r="A51" s="7" t="s">
        <v>34</v>
      </c>
      <c r="B51" s="18" t="s">
        <v>65</v>
      </c>
      <c r="C51" s="55">
        <v>535.2</v>
      </c>
      <c r="D51" s="56">
        <v>560.9</v>
      </c>
      <c r="E51" s="56">
        <v>583.3</v>
      </c>
    </row>
    <row r="52" spans="1:5" ht="63" customHeight="1">
      <c r="A52" s="7" t="s">
        <v>66</v>
      </c>
      <c r="B52" s="18" t="s">
        <v>67</v>
      </c>
      <c r="C52" s="55">
        <v>15</v>
      </c>
      <c r="D52" s="56">
        <v>14.9</v>
      </c>
      <c r="E52" s="56">
        <v>15</v>
      </c>
    </row>
    <row r="53" spans="1:5" ht="16.5" customHeight="1">
      <c r="A53" s="7" t="s">
        <v>88</v>
      </c>
      <c r="B53" s="18" t="s">
        <v>89</v>
      </c>
      <c r="C53" s="55">
        <f>C54</f>
        <v>291.8</v>
      </c>
      <c r="D53" s="55">
        <f>D54</f>
        <v>0</v>
      </c>
      <c r="E53" s="55">
        <f>E54</f>
        <v>0</v>
      </c>
    </row>
    <row r="54" spans="1:5" ht="29.25" customHeight="1">
      <c r="A54" s="7" t="s">
        <v>90</v>
      </c>
      <c r="B54" s="18" t="s">
        <v>91</v>
      </c>
      <c r="C54" s="55">
        <v>291.8</v>
      </c>
      <c r="D54" s="56">
        <v>0</v>
      </c>
      <c r="E54" s="56">
        <v>0</v>
      </c>
    </row>
    <row r="55" spans="1:5" ht="36" customHeight="1">
      <c r="A55" s="7" t="s">
        <v>76</v>
      </c>
      <c r="B55" s="18" t="s">
        <v>93</v>
      </c>
      <c r="C55" s="55">
        <f>C56</f>
        <v>90</v>
      </c>
      <c r="D55" s="55">
        <f>D56</f>
        <v>120</v>
      </c>
      <c r="E55" s="55">
        <f>E56</f>
        <v>0</v>
      </c>
    </row>
    <row r="56" spans="1:5" ht="30" customHeight="1">
      <c r="A56" s="7" t="s">
        <v>76</v>
      </c>
      <c r="B56" s="18" t="s">
        <v>93</v>
      </c>
      <c r="C56" s="55">
        <v>90</v>
      </c>
      <c r="D56" s="56">
        <v>120</v>
      </c>
      <c r="E56" s="56">
        <v>0</v>
      </c>
    </row>
    <row r="57" spans="1:5" ht="48" customHeight="1">
      <c r="A57" s="7" t="s">
        <v>50</v>
      </c>
      <c r="B57" s="28" t="s">
        <v>23</v>
      </c>
      <c r="C57" s="55">
        <f aca="true" t="shared" si="2" ref="C57:E58">C58</f>
        <v>243.89999999999998</v>
      </c>
      <c r="D57" s="55">
        <f t="shared" si="2"/>
        <v>210.3</v>
      </c>
      <c r="E57" s="55">
        <f t="shared" si="2"/>
        <v>232.2</v>
      </c>
    </row>
    <row r="58" spans="1:5" ht="65.25" customHeight="1">
      <c r="A58" s="7" t="s">
        <v>35</v>
      </c>
      <c r="B58" s="28" t="s">
        <v>39</v>
      </c>
      <c r="C58" s="55">
        <f t="shared" si="2"/>
        <v>243.89999999999998</v>
      </c>
      <c r="D58" s="55">
        <f t="shared" si="2"/>
        <v>210.3</v>
      </c>
      <c r="E58" s="55">
        <f t="shared" si="2"/>
        <v>232.2</v>
      </c>
    </row>
    <row r="59" spans="1:5" ht="82.5" customHeight="1">
      <c r="A59" s="7" t="s">
        <v>36</v>
      </c>
      <c r="B59" s="28" t="s">
        <v>51</v>
      </c>
      <c r="C59" s="55">
        <f>211.6+32.3</f>
        <v>243.89999999999998</v>
      </c>
      <c r="D59" s="60">
        <v>210.3</v>
      </c>
      <c r="E59" s="55">
        <v>232.2</v>
      </c>
    </row>
    <row r="60" spans="1:5" ht="19.5" customHeight="1">
      <c r="A60" s="34" t="s">
        <v>53</v>
      </c>
      <c r="B60" s="29" t="s">
        <v>29</v>
      </c>
      <c r="C60" s="55">
        <f aca="true" t="shared" si="3" ref="C60:E61">C61</f>
        <v>17408.7</v>
      </c>
      <c r="D60" s="55">
        <f t="shared" si="3"/>
        <v>1547.2</v>
      </c>
      <c r="E60" s="55">
        <f t="shared" si="3"/>
        <v>1547.2</v>
      </c>
    </row>
    <row r="61" spans="1:5" ht="31.5" customHeight="1">
      <c r="A61" s="32" t="s">
        <v>37</v>
      </c>
      <c r="B61" s="22" t="s">
        <v>40</v>
      </c>
      <c r="C61" s="55">
        <f t="shared" si="3"/>
        <v>17408.7</v>
      </c>
      <c r="D61" s="55">
        <f t="shared" si="3"/>
        <v>1547.2</v>
      </c>
      <c r="E61" s="55">
        <f t="shared" si="3"/>
        <v>1547.2</v>
      </c>
    </row>
    <row r="62" spans="1:5" ht="48" customHeight="1">
      <c r="A62" s="33" t="s">
        <v>38</v>
      </c>
      <c r="B62" s="17" t="s">
        <v>52</v>
      </c>
      <c r="C62" s="58">
        <f>2417.2+15000-8.4-0.1</f>
        <v>17408.7</v>
      </c>
      <c r="D62" s="56">
        <v>1547.2</v>
      </c>
      <c r="E62" s="56">
        <v>1547.2</v>
      </c>
    </row>
    <row r="63" spans="1:5" ht="14.25" customHeight="1">
      <c r="A63" s="13" t="s">
        <v>72</v>
      </c>
      <c r="B63" s="49" t="s">
        <v>73</v>
      </c>
      <c r="C63" s="58">
        <f>C64</f>
        <v>1893.7</v>
      </c>
      <c r="D63" s="58">
        <f>D64</f>
        <v>0</v>
      </c>
      <c r="E63" s="58">
        <f>E64</f>
        <v>0</v>
      </c>
    </row>
    <row r="64" spans="1:5" ht="48" customHeight="1">
      <c r="A64" s="48" t="s">
        <v>74</v>
      </c>
      <c r="B64" s="43" t="s">
        <v>75</v>
      </c>
      <c r="C64" s="58">
        <v>1893.7</v>
      </c>
      <c r="D64" s="56">
        <v>0</v>
      </c>
      <c r="E64" s="56">
        <v>0</v>
      </c>
    </row>
    <row r="65" spans="1:5" ht="15.75" customHeight="1">
      <c r="A65" s="12"/>
      <c r="B65" s="30" t="s">
        <v>24</v>
      </c>
      <c r="C65" s="61">
        <f>C47+C5</f>
        <v>44932.3</v>
      </c>
      <c r="D65" s="61">
        <f>D47+D5</f>
        <v>26996.8</v>
      </c>
      <c r="E65" s="61">
        <f>E47+E5</f>
        <v>27331.5</v>
      </c>
    </row>
    <row r="66" spans="1:3" ht="51.75" customHeight="1">
      <c r="A66" s="2"/>
      <c r="B66" s="3"/>
      <c r="C66" s="10"/>
    </row>
    <row r="67" spans="1:3" ht="49.5" customHeight="1">
      <c r="A67" s="2"/>
      <c r="B67" s="3"/>
      <c r="C67" s="10"/>
    </row>
    <row r="69" spans="1:3" ht="15.75">
      <c r="A69" s="65"/>
      <c r="B69" s="65"/>
      <c r="C69" s="11"/>
    </row>
    <row r="70" spans="1:2" ht="15" customHeight="1">
      <c r="A70" s="4"/>
      <c r="B70" s="5"/>
    </row>
    <row r="71" ht="12.75" customHeight="1" hidden="1"/>
    <row r="72" ht="50.25" customHeight="1"/>
  </sheetData>
  <sheetProtection selectLockedCells="1" selectUnlockedCells="1"/>
  <mergeCells count="4">
    <mergeCell ref="C1:E1"/>
    <mergeCell ref="C2:E2"/>
    <mergeCell ref="A3:E3"/>
    <mergeCell ref="A69:B69"/>
  </mergeCells>
  <printOptions/>
  <pageMargins left="0.7874015748031497" right="0.5905511811023623" top="0.7874015748031497" bottom="0.3937007874015748" header="0" footer="0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2021-01-11T06:20:45Z</cp:lastPrinted>
  <dcterms:created xsi:type="dcterms:W3CDTF">2014-02-07T08:23:34Z</dcterms:created>
  <dcterms:modified xsi:type="dcterms:W3CDTF">2021-03-15T08:29:57Z</dcterms:modified>
  <cp:category/>
  <cp:version/>
  <cp:contentType/>
  <cp:contentStatus/>
</cp:coreProperties>
</file>